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62" i="1" l="1"/>
  <c r="D62" i="1"/>
  <c r="C60" i="1"/>
  <c r="C23" i="1" l="1"/>
  <c r="C13" i="1"/>
  <c r="C50" i="1" l="1"/>
  <c r="C30" i="1"/>
  <c r="C26" i="1"/>
  <c r="D60" i="1" l="1"/>
  <c r="D57" i="1" l="1"/>
  <c r="C57" i="1"/>
  <c r="D50" i="1"/>
  <c r="D44" i="1"/>
  <c r="C44" i="1"/>
  <c r="D40" i="1"/>
  <c r="C40" i="1"/>
  <c r="D30" i="1"/>
  <c r="D26" i="1"/>
  <c r="C16" i="1" l="1"/>
  <c r="D16" i="1" l="1"/>
  <c r="D13" i="1"/>
  <c r="D23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<sst xmlns="http://schemas.openxmlformats.org/spreadsheetml/2006/main" count="58" uniqueCount="57">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</sst>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8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" fontId="3" fillId="0" borderId="0" xfId="8" applyNumberFormat="1" applyFont="1" applyFill="1" applyBorder="1" applyAlignment="1" applyProtection="1">
      <alignment horizont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69</xdr:row>
      <xdr:rowOff>0</xdr:rowOff>
    </xdr:from>
    <xdr:to>
      <xdr:col>4</xdr:col>
      <xdr:colOff>590550</xdr:colOff>
      <xdr:row>72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363200"/>
          <a:ext cx="2924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3524250</xdr:colOff>
      <xdr:row>69</xdr:row>
      <xdr:rowOff>9525</xdr:rowOff>
    </xdr:from>
    <xdr:to>
      <xdr:col>2</xdr:col>
      <xdr:colOff>590550</xdr:colOff>
      <xdr:row>72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0372725"/>
          <a:ext cx="19716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114300</xdr:rowOff>
    </xdr:from>
    <xdr:to>
      <xdr:col>1</xdr:col>
      <xdr:colOff>3314700</xdr:colOff>
      <xdr:row>72</xdr:row>
      <xdr:rowOff>76200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334625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C86" sqref="C86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8" t="s">
        <v>56</v>
      </c>
      <c r="B1" s="39"/>
      <c r="C1" s="39"/>
      <c r="D1" s="40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40000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27160417.850000001</v>
      </c>
      <c r="D13" s="8">
        <f>+D14+D15</f>
        <v>0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27160417.850000001</v>
      </c>
      <c r="D15" s="6"/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0</v>
      </c>
    </row>
    <row r="17" spans="1:6" x14ac:dyDescent="0.2">
      <c r="A17" s="15"/>
      <c r="B17" s="19" t="s">
        <v>41</v>
      </c>
      <c r="C17" s="1">
        <v>0</v>
      </c>
      <c r="D17" s="6">
        <v>0</v>
      </c>
    </row>
    <row r="18" spans="1:6" x14ac:dyDescent="0.2">
      <c r="A18" s="15"/>
      <c r="B18" s="19" t="s">
        <v>16</v>
      </c>
      <c r="C18" s="1">
        <v>0</v>
      </c>
      <c r="D18" s="6">
        <v>0</v>
      </c>
    </row>
    <row r="19" spans="1:6" x14ac:dyDescent="0.2">
      <c r="A19" s="15"/>
      <c r="B19" s="19" t="s">
        <v>17</v>
      </c>
      <c r="C19" s="1">
        <v>0</v>
      </c>
      <c r="D19" s="6">
        <v>0</v>
      </c>
    </row>
    <row r="20" spans="1:6" x14ac:dyDescent="0.2">
      <c r="A20" s="15"/>
      <c r="B20" s="19" t="s">
        <v>18</v>
      </c>
      <c r="C20" s="1">
        <v>0</v>
      </c>
      <c r="D20" s="6">
        <v>0</v>
      </c>
    </row>
    <row r="21" spans="1:6" x14ac:dyDescent="0.2">
      <c r="A21" s="15"/>
      <c r="B21" s="19" t="s">
        <v>19</v>
      </c>
      <c r="C21" s="1">
        <v>0</v>
      </c>
      <c r="D21" s="6">
        <v>0</v>
      </c>
    </row>
    <row r="22" spans="1:6" x14ac:dyDescent="0.2">
      <c r="A22" s="15"/>
      <c r="B22" s="19"/>
      <c r="C22" s="1"/>
      <c r="D22" s="6"/>
    </row>
    <row r="23" spans="1:6" x14ac:dyDescent="0.2">
      <c r="A23" s="14" t="s">
        <v>9</v>
      </c>
      <c r="B23" s="20"/>
      <c r="C23" s="7">
        <f>+C13+C9</f>
        <v>27200417.850000001</v>
      </c>
      <c r="D23" s="8">
        <f>+D13</f>
        <v>0</v>
      </c>
    </row>
    <row r="24" spans="1:6" x14ac:dyDescent="0.2">
      <c r="A24" s="15"/>
      <c r="B24" s="17"/>
      <c r="C24" s="7"/>
      <c r="D24" s="9"/>
      <c r="F24" s="28"/>
    </row>
    <row r="25" spans="1:6" s="3" customFormat="1" x14ac:dyDescent="0.2">
      <c r="A25" s="12" t="s">
        <v>8</v>
      </c>
      <c r="B25" s="17"/>
      <c r="C25" s="25"/>
      <c r="D25" s="26"/>
    </row>
    <row r="26" spans="1:6" x14ac:dyDescent="0.2">
      <c r="A26" s="13" t="s">
        <v>51</v>
      </c>
      <c r="B26" s="17"/>
      <c r="C26" s="7">
        <f>+SUM(C27:C29)</f>
        <v>26437432.98</v>
      </c>
      <c r="D26" s="8">
        <f>+SUM(D27:D29)</f>
        <v>0</v>
      </c>
    </row>
    <row r="27" spans="1:6" x14ac:dyDescent="0.2">
      <c r="A27" s="15"/>
      <c r="B27" s="19" t="s">
        <v>42</v>
      </c>
      <c r="C27" s="1">
        <v>20343976.73</v>
      </c>
      <c r="D27" s="6">
        <v>0</v>
      </c>
    </row>
    <row r="28" spans="1:6" x14ac:dyDescent="0.2">
      <c r="A28" s="15"/>
      <c r="B28" s="19" t="s">
        <v>20</v>
      </c>
      <c r="C28" s="1">
        <v>843769.23</v>
      </c>
      <c r="D28" s="6">
        <v>0</v>
      </c>
    </row>
    <row r="29" spans="1:6" x14ac:dyDescent="0.2">
      <c r="A29" s="15"/>
      <c r="B29" s="19" t="s">
        <v>21</v>
      </c>
      <c r="C29" s="1">
        <v>5249687.0199999996</v>
      </c>
      <c r="D29" s="6">
        <v>0</v>
      </c>
    </row>
    <row r="30" spans="1:6" x14ac:dyDescent="0.2">
      <c r="A30" s="13" t="s">
        <v>47</v>
      </c>
      <c r="B30" s="17"/>
      <c r="C30" s="7">
        <f>+SUM(C31:C39)</f>
        <v>158000</v>
      </c>
      <c r="D30" s="8">
        <f>+SUM(D31:D39)</f>
        <v>0</v>
      </c>
    </row>
    <row r="31" spans="1:6" x14ac:dyDescent="0.2">
      <c r="A31" s="15"/>
      <c r="B31" s="19" t="s">
        <v>22</v>
      </c>
      <c r="C31" s="1">
        <v>0</v>
      </c>
      <c r="D31" s="6">
        <v>0</v>
      </c>
    </row>
    <row r="32" spans="1:6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158000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92842.11</v>
      </c>
      <c r="D50" s="8">
        <f>+SUM(D51:D56)</f>
        <v>0</v>
      </c>
    </row>
    <row r="51" spans="1:4" x14ac:dyDescent="0.2">
      <c r="A51" s="15"/>
      <c r="B51" s="19" t="s">
        <v>35</v>
      </c>
      <c r="C51" s="1">
        <v>92842.11</v>
      </c>
      <c r="D51" s="6">
        <v>0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26688275.09</v>
      </c>
      <c r="D60" s="8">
        <f>+D26+D30+D40+D44+D50+D57</f>
        <v>0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512142.76000000164</v>
      </c>
      <c r="D62" s="8">
        <f>+D13-D60</f>
        <v>0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1:6" x14ac:dyDescent="0.2">
      <c r="B66" s="27" t="s">
        <v>55</v>
      </c>
    </row>
    <row r="68" spans="1:6" x14ac:dyDescent="0.2">
      <c r="A68" s="29"/>
      <c r="B68" s="30"/>
    </row>
    <row r="69" spans="1:6" x14ac:dyDescent="0.2">
      <c r="A69" s="29"/>
      <c r="B69" s="31"/>
      <c r="D69" s="34"/>
      <c r="E69" s="35"/>
      <c r="F69" s="35"/>
    </row>
    <row r="70" spans="1:6" x14ac:dyDescent="0.2">
      <c r="A70" s="29"/>
      <c r="B70" s="32"/>
      <c r="D70" s="36"/>
      <c r="E70" s="35"/>
      <c r="F70" s="35"/>
    </row>
    <row r="71" spans="1:6" x14ac:dyDescent="0.2">
      <c r="A71" s="29"/>
      <c r="B71" s="33"/>
      <c r="D71" s="34"/>
      <c r="E71" s="35"/>
      <c r="F71" s="35"/>
    </row>
    <row r="72" spans="1:6" x14ac:dyDescent="0.2">
      <c r="A72" s="29"/>
      <c r="B72" s="30"/>
      <c r="D72" s="37"/>
      <c r="E72" s="35"/>
      <c r="F72" s="35"/>
    </row>
    <row r="73" spans="1:6" x14ac:dyDescent="0.2">
      <c r="A73" s="29"/>
      <c r="B73" s="30"/>
    </row>
    <row r="74" spans="1:6" x14ac:dyDescent="0.2">
      <c r="A74" s="29"/>
      <c r="B74" s="30"/>
    </row>
    <row r="75" spans="1:6" x14ac:dyDescent="0.2">
      <c r="A75" s="29"/>
      <c r="B75" s="3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2018-05-11T15:48:24Z</cp:lastPrinted>
  <dcterms:created xsi:type="dcterms:W3CDTF">2012-12-11T20:29:16Z</dcterms:created>
  <dcterms:modified xsi:type="dcterms:W3CDTF">2019-02-13T17:39:07Z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